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65" windowWidth="34560" windowHeight="17565" tabRatio="757"/>
  </bookViews>
  <sheets>
    <sheet name="01 M_mobiliar 2NP" sheetId="3" r:id="rId1"/>
    <sheet name="02 M_mobiliar3NP" sheetId="4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" i="3"/>
  <c r="H20" s="1"/>
  <c r="G7" i="4"/>
  <c r="H7" s="1"/>
  <c r="G8"/>
  <c r="H8" s="1"/>
  <c r="G9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18"/>
  <c r="H18" s="1"/>
  <c r="G19"/>
  <c r="H19" s="1"/>
  <c r="G20"/>
  <c r="H20" s="1"/>
  <c r="G21"/>
  <c r="H21" s="1"/>
  <c r="G22"/>
  <c r="H22" s="1"/>
  <c r="G23"/>
  <c r="H23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32"/>
  <c r="H32" s="1"/>
  <c r="G33"/>
  <c r="H33" s="1"/>
  <c r="G34"/>
  <c r="H34" s="1"/>
  <c r="G35"/>
  <c r="H35" s="1"/>
  <c r="G36"/>
  <c r="H36" s="1"/>
  <c r="F22" i="3"/>
  <c r="G9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18"/>
  <c r="H18" s="1"/>
  <c r="G19"/>
  <c r="H19" s="1"/>
  <c r="G21"/>
  <c r="H21" s="1"/>
  <c r="G8"/>
  <c r="H8" s="1"/>
  <c r="G7"/>
  <c r="H7" s="1"/>
  <c r="G6"/>
  <c r="H6" s="1"/>
  <c r="G39" i="4"/>
  <c r="H39" s="1"/>
  <c r="G38"/>
  <c r="H38" s="1"/>
  <c r="G37"/>
  <c r="H37" s="1"/>
  <c r="F41" l="1"/>
  <c r="G40"/>
  <c r="H40" s="1"/>
  <c r="G6"/>
  <c r="H6" s="1"/>
  <c r="G42" l="1"/>
  <c r="H43"/>
  <c r="G23" i="3" l="1"/>
  <c r="H24" l="1"/>
</calcChain>
</file>

<file path=xl/sharedStrings.xml><?xml version="1.0" encoding="utf-8"?>
<sst xmlns="http://schemas.openxmlformats.org/spreadsheetml/2006/main" count="235" uniqueCount="190">
  <si>
    <t>DPH 21%</t>
  </si>
  <si>
    <t>cena v Kč bez DPH</t>
  </si>
  <si>
    <t>název položky</t>
  </si>
  <si>
    <t>č. položky / nové</t>
  </si>
  <si>
    <t>popis</t>
  </si>
  <si>
    <t>rozměry (mm)</t>
  </si>
  <si>
    <t>cena v Kč bez DPH celkem</t>
  </si>
  <si>
    <t>cena celkem v Kč bez DPH</t>
  </si>
  <si>
    <t xml:space="preserve"> CENA CELKEM (BEZ DPH)</t>
  </si>
  <si>
    <t>DPH 21% CELKEM</t>
  </si>
  <si>
    <t>CENA CELKEM VČ. DPH</t>
  </si>
  <si>
    <t>poznám ka</t>
  </si>
  <si>
    <t>cena celkem v Kč vč DPH</t>
  </si>
  <si>
    <t xml:space="preserve">vnější opláštění MDF deska tl. cca 16mm, vnitřní konstrukce KVH / MDF. spodní nízký sokl (cca 30x30) , prostor  pro vedení kabelů a prostor pro integrovanou AV techniku a osvětlení (dle potřeby revizní otvory); povrchová úprava: nátěr min ve dvou až třech vrstvách - matný satin. tmelené spoje s textilí proti trhlinám. integrované vitrínové niky. sokl u spodní hrany s podlahou </t>
  </si>
  <si>
    <t xml:space="preserve"> CENA CELKEM BEZ DPH</t>
  </si>
  <si>
    <t>03.00_M1</t>
  </si>
  <si>
    <t>INSTALACE V PŘÍSTUPOVÉ CHODBĚ</t>
  </si>
  <si>
    <t>03.01_M1</t>
  </si>
  <si>
    <t xml:space="preserve">VÍCEÚROVŇOVÁ PULTOVÁ VITRÍNA </t>
  </si>
  <si>
    <t>03.01_M2</t>
  </si>
  <si>
    <t>VÝSTAVNÍ PANEL PŘISAZENÝ</t>
  </si>
  <si>
    <t>03.02_M1</t>
  </si>
  <si>
    <t>03.03_M1</t>
  </si>
  <si>
    <t>03.03_M2</t>
  </si>
  <si>
    <t>ZÁVĚS TEXTILNÍCH EXPONÁTŮ</t>
  </si>
  <si>
    <t>03.04_M1</t>
  </si>
  <si>
    <t>03.04_M2</t>
  </si>
  <si>
    <t>SOUSTAVA TŘÍ VÝSTAVNÍCH PANELŮ PŘISAZENÝCH</t>
  </si>
  <si>
    <t>03.05_M1</t>
  </si>
  <si>
    <t>VESTAVĚNÁ VÝTRÍNA PROSKLENÁ</t>
  </si>
  <si>
    <t>03.06_M1</t>
  </si>
  <si>
    <t>PULTOVÁ VITRÍNA KOMPLEXNÍ</t>
  </si>
  <si>
    <t>03.07_M1</t>
  </si>
  <si>
    <t>PULTOVÁ VITRÍNA NA NOŽIČKÁCH</t>
  </si>
  <si>
    <t>03.08_M1</t>
  </si>
  <si>
    <t>03.09_M1</t>
  </si>
  <si>
    <t>03.10_M1</t>
  </si>
  <si>
    <t>03.11_M1</t>
  </si>
  <si>
    <t>03.12_M1</t>
  </si>
  <si>
    <t>03.13_M1</t>
  </si>
  <si>
    <t>VÍCEÚROVŇOVÁ PULTOVÁ VITRÍNA S LAVICÍ</t>
  </si>
  <si>
    <t>03.13_M2</t>
  </si>
  <si>
    <t>03.14_M1</t>
  </si>
  <si>
    <t>03.15_M1</t>
  </si>
  <si>
    <t>03.16_M1</t>
  </si>
  <si>
    <t>03.17_M1</t>
  </si>
  <si>
    <t>03.18_M1</t>
  </si>
  <si>
    <t>03.19_M1</t>
  </si>
  <si>
    <t>VESTAVĚNÁ LAVICE</t>
  </si>
  <si>
    <t>03.20_M1</t>
  </si>
  <si>
    <t>VĚSTAVĚNÁ LAVICE STUPŇOVITÁ</t>
  </si>
  <si>
    <t>03.21_M1</t>
  </si>
  <si>
    <t>VĚSTAVĚNÁ ÚLOŽNÁ SKŘÍŇ S POLICEMI</t>
  </si>
  <si>
    <t>03.21_M2</t>
  </si>
  <si>
    <t>02.00_M1</t>
  </si>
  <si>
    <t>02.01_M1</t>
  </si>
  <si>
    <t>VÍCEÚROVŇOVÝ PROSTOROVÝ EXPOZIČNÍ PANEL S INTEGROVANÝMI VITRÍNAMI</t>
  </si>
  <si>
    <t>02.02_M1</t>
  </si>
  <si>
    <t>SOUSTAVA SKLENĚNÝCH VITRÍNEK NA INTEGROVANÉM SOKLU</t>
  </si>
  <si>
    <t>02.02_M2</t>
  </si>
  <si>
    <t>02.03_M1</t>
  </si>
  <si>
    <t>02.02_M3</t>
  </si>
  <si>
    <t>SOKL SE STOJANEM VELKÉHO KRYSTALU</t>
  </si>
  <si>
    <t>02.04_M1</t>
  </si>
  <si>
    <t>SOKL PRO 3D MODEL S INTEGROVANÝM I TLAČÍTKY</t>
  </si>
  <si>
    <t>02.04_M2</t>
  </si>
  <si>
    <t>OCHRANÝ A NOSNÝ KRYT AV ZAŘÍZENÍ POD STROPEM</t>
  </si>
  <si>
    <t>02.05_M1</t>
  </si>
  <si>
    <t>02.06_M1</t>
  </si>
  <si>
    <t>EXPOZIČNÍ PANEL PŘISAZENÝ</t>
  </si>
  <si>
    <t>02.07_M1</t>
  </si>
  <si>
    <t>02.08_M1</t>
  </si>
  <si>
    <t>VESTAVBA KRUHOVÉHO PROSTORU S INTEGROVANÝMI VITRÍNAMI</t>
  </si>
  <si>
    <t>02.09_M1</t>
  </si>
  <si>
    <t>POZNÁMKA</t>
  </si>
  <si>
    <t>včetně intergované atrakce 02.01_INT1, 02.01_INT2</t>
  </si>
  <si>
    <t>včetně intergované atrakce 02.05_INT1, 02.05_INT2</t>
  </si>
  <si>
    <t>včetně intergované atrakce 02.07_INT1, 02.07_INT2</t>
  </si>
  <si>
    <t>včetně integrovaných atrakcí: 03.01_INT1, 03.09_INT1</t>
  </si>
  <si>
    <t>včetně integrovaných atrakcí: 03.06_INT1</t>
  </si>
  <si>
    <t>včetně intergované atrakce 02.09_INT1, včetně tří kusů držáků poslechového zařízení 02.09_AU1 (bez AV zařízení)</t>
  </si>
  <si>
    <t>včetně držáku poslechového zařízení 03.02_AU1</t>
  </si>
  <si>
    <t xml:space="preserve">včetně integrovaných atrakcí: 03.04_INT1, včetně dvou držáků poslechového zařízení 03.05_AV1/1, 03.05_AV1/2 </t>
  </si>
  <si>
    <t>včetně držáku poslechového zařízení 03.08_AV1/2, 03.09_AV1/1,  03.09_AV1/2</t>
  </si>
  <si>
    <t>včetně držáku poslechového zařízení 03.08_AV1/1</t>
  </si>
  <si>
    <t>včetně držáku poslechového zařízení 03.11_AV1</t>
  </si>
  <si>
    <t>včetně držáku poslechového zařízení 03.13_AU1</t>
  </si>
  <si>
    <t>včetně integrovaných atrakcí: 03.16_INT1, včetně držáků poslechových zařízení: 03.15_AV1/1, 03.15_AV1/2, 03.16_AU1, 03.16_AU2</t>
  </si>
  <si>
    <t>samonosná konstrukce, desky typ MDF, povrchová úprava 03_A, zasklení vitrín: kalené sklo, integrovaná platforma na rozšířenou popisku, konstrukce spodního patra uzpůsobena pro zatížení sezením, prostor pro integraci obrazovky, integrovaný instalační prostor pro kabely a AV zařízení s revizními otvory, integrované osvětlení (samostatná položka - osvětlení)</t>
  </si>
  <si>
    <t>4300x2700x850</t>
  </si>
  <si>
    <t>trámková konstrukce, opláštěno deskou typ MDF min tl. 16 mm, částečně perforované v horní části, integrovaná akustická vrstva (viz projekt akustika), povrchová úprava 03_B</t>
  </si>
  <si>
    <t>7000x6500 trojůhelníkový tvar</t>
  </si>
  <si>
    <t>samonosná konstrukce, desky typ MDF, povrchová úprava 03_A, zasklení vitrín: kalené sklo, konstrukce spodního patra uzpůsobena pro zatížení sezením,  integrovaný instalační prostor pro kabely a AV zařízení s revizními otvory, integrované osvětlení (samostatná položka - osvětlení)</t>
  </si>
  <si>
    <t>samonosná konstrukce, desky typ MDF, povrchová úprava 03_A, zasklení vitrín: kalené sklo, integrované zásuvky pro exponáty, konstrukce spodního patra uzpůsobena pro zatížení sezením, integrovaný instalační prostor pro kabely a AV zařízení s revizními otvory, integrované osvětlení (samostatná položka - osvětlení)</t>
  </si>
  <si>
    <t>5000x2200</t>
  </si>
  <si>
    <t>1600x3000,2100x3200,2700x1000</t>
  </si>
  <si>
    <t>rámová ocelová konstrukce, částečně vařená, antikorozní nátěr, integrované nastavitelné nožičky, vnitřní opláštění - deska typ MDF tl cca 16 mm, povrchová uprava typ 03_B, zasklení: kalené sklo, viditelné ocelové části rámu a lišt zasklení - vypalovaná prášková barva - povrchová úprava typ 03_C</t>
  </si>
  <si>
    <t>součástí dodávky expoziční sokly různé velikosti: materiál deska typ MDF, povrchová úprava typ 03_B, počet kusů cca 5, velikost cca 300x300x300 mm - bude stanoveno při instalaci exponátů</t>
  </si>
  <si>
    <t>konstrukce - desky typ MDF, povrchová úprava 03_A, zasklení vitrín: kalené sklo, instalováno na ocelových nohách (nastavitelná aretace), integrovaný instalační prostor pro kabely a AV zařízení s revizními otvory, integrované osvětlení (samostatná položka - osvětlení)</t>
  </si>
  <si>
    <t>1750x1450x850</t>
  </si>
  <si>
    <t>2200x1700x850</t>
  </si>
  <si>
    <t>5280x1125</t>
  </si>
  <si>
    <t>2900x770x850</t>
  </si>
  <si>
    <t>samonosná konstrukce, desky typ MDF, povrchová úprava 03_A, zasklení vitrín: kalené sklo, integrované segmenty celkově vysouvací - přístup k radiátorům, integrované zásuvky na exponáty, prostor pro integraci obrazovky, integrovaný instalační prostor pro kabely a AV zařízení s revizními otvory, integrované osvětlení (samostatná položka - osvětlení), včetně kapotáže mezi vitrínami okolo kontrukce krovů a větrací mřížky do prostoru radiátorů</t>
  </si>
  <si>
    <t>samonosná konstrukce, desky typ MDF, povrchová úprava 03_A, zasklení vitrín: kalené sklo, integrované segmenty celkově vysouvací - přístup k radiátorům, integrovaná vitrína boční, integrované zásuvky na exponáty, prostor pro integraci obrazovky, integrovaný instalační prostor pro kabely a AV zařízení s revizními otvory, integrované osvětlení (samostatná položka - osvětlení),  včetně kapotáže mezi vitrínami okolo kontrukce krovů a větrací mřížky do prostoru radiátorů</t>
  </si>
  <si>
    <t>konstrukce - desky typ MDF, povrchová úprava 03_A, zasklení vitrín: kalené sklo, instalováno na ocelových nohách (nastavitelná aretace), integrovaná zásuvka na exponáty, integrovaný instalační prostor pro kabely a AV zařízení s revizními otvory, integrované osvětlení (samostatná položka - osvětlení)</t>
  </si>
  <si>
    <t>2050x1650x850</t>
  </si>
  <si>
    <t>samonosná konstrukce, desky typ MDF, povrchová úprava 03_A, zasklení vitrín: kalené sklo, integrované zásuvky na exponáty, konstrukce spodního patra uzpůsobena pro zatížení sezením, integrovaný instalační prostor pro kabely a AV zařízení s revizními otvory, integrované osvětlení (samostatná položka - osvětlení)</t>
  </si>
  <si>
    <t>součástí dodávky expoziční sokly různé velikosti: materiál deska typ MDF, povrchová úprava typ 03_B, počet kusů cca 6, velikost cca 300x300x300 mm - bude stanoveno při instalaci exponátů</t>
  </si>
  <si>
    <t>součástí dodávky expoziční sokly různé velikosti: materiál deska typ MDF, povrchová úprava typ 03_B, počet kusů cca 12, velikost cca 300x300x300 mm - bude stanoveno při instalaci exponátů</t>
  </si>
  <si>
    <t>součástí dodávky expoziční sokly různé velikosti: materiál deska typ MDF, povrchová úprava typ 03_B, počet kusů cca 7, velikost cca 300x300x300 mm - bude stanoveno při instalaci exponátů</t>
  </si>
  <si>
    <t>2700x1125x850</t>
  </si>
  <si>
    <t>3750x5000</t>
  </si>
  <si>
    <t>VESTAVĚNÁ VITRÍNA PROSKLENÁ</t>
  </si>
  <si>
    <t>2250X2050X850</t>
  </si>
  <si>
    <t>3750X1130X850</t>
  </si>
  <si>
    <t>samonosná konstrukce, desky typ MDF, povrchová úprava 03_A, zasklení vitrín: kalené sklo, integrované segmenty celkově vysouvací - přístup k radiátorům, integrované zásuvky na exponáty, , integrovaný instalační prostor pro kabely a AV zařízení s revizními otvory, integrované osvětlení (samostatná položka - osvětlení), včetně kapotáže mezi vitrínami okolo kontrukce krovů a větrací mřížky do prostoru radiátorů</t>
  </si>
  <si>
    <t>3610X750X850</t>
  </si>
  <si>
    <t>samonosná konstrukce, desky typ MDF, povrchová úprava 03_A, konstrukce spodního patra uzpůsobena pro zatížení sezením, integrovaný instalační prostor pro kabely a AV zařízení s revizními otvory, integrované osvětlení (samostatná položka - osvětlení)</t>
  </si>
  <si>
    <t>1500X1650X350</t>
  </si>
  <si>
    <t>3200x1125x1300</t>
  </si>
  <si>
    <t>samonosná konstrukce, desky typ MDF, povrchová úprava 03_A, tři samostatné oddíly, uzamykatelná dvířka, integrované osvětlení (samostatná položka - osvětlení), včetně kapotáže krovní konstrukce</t>
  </si>
  <si>
    <t xml:space="preserve">včetně dvou kusů držáků poslechového zařízení 03.21_AU1 - </t>
  </si>
  <si>
    <t>včetně jednoho kusu držáku poslechového zařízení 03.20_AV1 - poslech angličtiny</t>
  </si>
  <si>
    <t>3900x1300x1100</t>
  </si>
  <si>
    <t>4800x5000 - trojůhelníkový tvar</t>
  </si>
  <si>
    <t>2050x5000</t>
  </si>
  <si>
    <t>3500x1125</t>
  </si>
  <si>
    <t>1880x2250x850</t>
  </si>
  <si>
    <t>4350x710x850</t>
  </si>
  <si>
    <t>dřevěné skřipce laťové dle délky exponátů s filcovou vystélkou - 4 ks délky cca 1500 mm, zavěšovací skoby pro instalaci na zeď krovu</t>
  </si>
  <si>
    <t>dl. cca 1500 mm</t>
  </si>
  <si>
    <t>DRŽÁK PROJKETORU</t>
  </si>
  <si>
    <t>instalovaný ocelový držák pro instalaci mezi sloupy krovů, ocelová jack cca 100x50X2, s navařenou přírubou pro fixaci ke krovu, povrchová úprava typ 03_C</t>
  </si>
  <si>
    <t>dl. cca 4500 mm</t>
  </si>
  <si>
    <t>nosná konstrukce a opláštění - desky typ MDF, povrchová úprava typ 02_A. otvory pro integrovaná obrazovky a reproduktory, integrované vitríny a atrakce, integrované osvětlení - LED diodové pásky s difuzorem (samostatná položka - osvětlení), integrovaný prostor pro AV techniku a zařízení s revizními přístupy (dvířka)</t>
  </si>
  <si>
    <t>4000x1500x2630</t>
  </si>
  <si>
    <t xml:space="preserve">nosná konstrukce a opláštění - desky typ MDF, povrchová úprava typ 02_A. samostatné skleněné vitríny - ocelová podnož (povrchová úprava typ 02_C) skleněný poklop fixovaný šroubem, konstrukce pro integrované osvětlení. - ceolkový počet vytrínek: 18 ks. </t>
  </si>
  <si>
    <t>2200x1600x390, velikost vitrínky: průměr cca 160, výšky cca 230</t>
  </si>
  <si>
    <t>nosná konstrukce a opláštění - desky typ MDF, povrchová úprava typ 02_A. , integrované vitríny a atrakce, integrované osvětlení - LED diodové pásky s difuzorem v soklu (samostatná položka - osvětlení), integrovaný prostor pro AV techniku a zařízení s revizními přístupy (dvířka)</t>
  </si>
  <si>
    <t>2700x800x2630</t>
  </si>
  <si>
    <t xml:space="preserve">objímku ocelového držáku exponátu nutno vyrobit na míru skutečného tvaru exponátu. </t>
  </si>
  <si>
    <t>ocelová konstrukce (povrchová úprava typ 02_C) opláštění desky typ MDF - povrchová úprava typ 02_A, prostor pro integrované osvětlení exponátu. Podložka v místě styku okolo celého exponátu - inertní bružná - například guma</t>
  </si>
  <si>
    <t>2500x4500x2630</t>
  </si>
  <si>
    <t xml:space="preserve">nosná konstrukce a opláštění - desky typ MDF, povrchová úprava typ 02_A. , integrované vitríny a atrakce, integrované osvětlení - LED diodové pásky s difuzorem v soklu (samostatná položka - osvětlení), integrovaný prostor pro AV techniku a zařízení s revizními přístupy (dvířka), integrovaný bezfalcový průchod do servisního prostoru. </t>
  </si>
  <si>
    <t xml:space="preserve">průchod uzamykatelný </t>
  </si>
  <si>
    <t>půměr 900, v. cca 1400</t>
  </si>
  <si>
    <t xml:space="preserve">nosná konstrukce a opláštění - desky typ MDF, povrchová úprava typ 02_A. opláštění soklu a připevněného modelu nerezovým chromovaným plechem (zrcadlový povrch) tl. cca 0.5mm - tvar plechu bude kopírovat horizontální obrys modelu. prostor pro integrované osvětlení soklu, prostor pro integrovanou AV techniku a zařízení s revizním prostorem, válcové moduly(hliníkové černé - typ 02_C) pro integraci spouštěcích tlačítek </t>
  </si>
  <si>
    <t>nosná konstrukce jackl cca 25x25 - povrchová uprava typ 02_C, opláštěno plechem nerez chromovaný tl cca 1mm, vnitřní konstrukce uzpůsobena pro uchycení standartních držáků projektoru a reproduktorů, spodní krycí plech - hliník pergorovaný na míru (otvory pro objektivy projektorů a pro reproduktory - barva černý elox - matný)</t>
  </si>
  <si>
    <t>model je součástí samostatné položky, držák musí být kotven do nosnékonstrukce stropu přes SDK podhled, včetně kotvení</t>
  </si>
  <si>
    <t>3750x1285x500</t>
  </si>
  <si>
    <t>3750x1285x900</t>
  </si>
  <si>
    <t>4500x1100x2630</t>
  </si>
  <si>
    <t>trámková konstrukce, opláštěno deskou typ MDF min tl. 16 mm, částečně perforované v horní části,, povrchová úprava 02_A</t>
  </si>
  <si>
    <t>3550x2630</t>
  </si>
  <si>
    <t>6000x900x2630</t>
  </si>
  <si>
    <t>nosná konstrukce a opláštění - desky typ MDF, povrchová úprava typ 02_A. integrované vitríny pro exponáty: plastová roura se záslepkamy uzpůsobenými pro exponát respektive pro integrované osvětlení (povrchová úprava 02_B) - počet 9ks. včetně vybíhajícího panelu</t>
  </si>
  <si>
    <t>půměr vnitřní cca 2200, v. 2290</t>
  </si>
  <si>
    <t>nosná konstrukce a opláštění - desky typ MDF, povrchová úprava typ 02_A. , integrované vitríny a atrakce, integrované osvětlení - LED diodové pásky s difuzorem (samostatná položka - osvětlení), integrovaný prostor pro AV techniku a zařízení s revizními přístupy (dvířka)</t>
  </si>
  <si>
    <t>Obklad stěn chodby lepenými pabely - deskovina (typ MDF s nalepým zrcadlem tl. cca 6 mm), nutno zohlednit stavební a revizní otvory</t>
  </si>
  <si>
    <t>2x cca 6300x2400</t>
  </si>
  <si>
    <t>2x cca 6300x2700</t>
  </si>
  <si>
    <t>Obklad stěn chodby lepenými panely - deskovina (typ MDF s nalepým zrcadlem tl. cca 6 mm), nutno zohlednit stavební a revizní otvory</t>
  </si>
  <si>
    <t>02.01_M2</t>
  </si>
  <si>
    <t>trámková konstrukce, opláštěno deskou typ MDF min tl. 16 mm,povrchová úprava 02_A</t>
  </si>
  <si>
    <t xml:space="preserve">4050x2650 </t>
  </si>
  <si>
    <t>03.00_M2</t>
  </si>
  <si>
    <t>03.00_M3</t>
  </si>
  <si>
    <t>SKLÁDACÍ SEDACÍ PRVKY EXPOZIČNÍ</t>
  </si>
  <si>
    <t>profesionální expoziční skládací stoličky černé s textilním sedákem, s fukncí opory pro potřebné - sestava 15 kusů</t>
  </si>
  <si>
    <t>KABELOVODY</t>
  </si>
  <si>
    <t>pro veškerou kabeláž v expozici - všechny kabely v expozici budou kryté v kabelovodech a sdružovačích kabelů</t>
  </si>
  <si>
    <t>kovové trubky pro vedení kabelů skryté za konstrukcí krovu, průměr cca 30-40mm.  - předpokládaná spotřeba: 40m běžných. Ležaté kabelovody na úrovni kleštin - hranatá kovová koryýtka velikosti cca 80x50mm - předpokládaná spotřeba 35 m běžných. povrchová úprava všech kabelovodů černá matná typ 03_C</t>
  </si>
  <si>
    <t>PŘÍPRAVA PRO DIORAMA</t>
  </si>
  <si>
    <t xml:space="preserve">dřevěná platforma kruhová - MDF povrchová úprava typ 03_A, průmer cca 1700mm uložená na podložkách </t>
  </si>
  <si>
    <t>vestavbu přípravy pro diorama je nutno provést malým otvorem cca 300x700mm</t>
  </si>
  <si>
    <t>03.00_M5</t>
  </si>
  <si>
    <t xml:space="preserve">AKUSTICKÉ REZONÁTORY </t>
  </si>
  <si>
    <t>instalace a dopravy,</t>
  </si>
  <si>
    <t>dopravy a instalace</t>
  </si>
  <si>
    <t>VÝKAZ PRVKŮ  - MOBILIÁŘOVÉ PRVKY M</t>
  </si>
  <si>
    <t>včetně dopravy, instalace, zaměření, produkce vzorků a prototypů - úplné dodání</t>
  </si>
  <si>
    <t>pozn.:nutná součinnost s dodavatelem elektroinstalace, AV techniky a AV produkce</t>
  </si>
  <si>
    <t>EXPOZICE - MĚSTSKÉ MUZEUM, CHOTĚBOŘ</t>
  </si>
  <si>
    <t>viz projekt akustiky - hřebenový rezonátor v celé délce hřebenu střechy. desková dkonstrukce, nátěr typ O1_A</t>
  </si>
  <si>
    <t xml:space="preserve">rezonátor bude vyroben dle projektové </t>
  </si>
  <si>
    <t>dílenská dokumentace</t>
  </si>
  <si>
    <t>samonosná konstrukce, desky typ MDF, povrchová úprava 03_A, konstrukce všech stupňů uzpůsobena pro zatížení sezením, integrovaný instalační prostor pro kabely a AV zařízení s revizními otvory, integrované osvětlení (samostatná položka - osvětlení), sedací plochy - kompaktní deska</t>
  </si>
  <si>
    <t>03.09_M2</t>
  </si>
  <si>
    <t>dílenská dokuemntace na všechny prováděné prvky</t>
  </si>
</sst>
</file>

<file path=xl/styles.xml><?xml version="1.0" encoding="utf-8"?>
<styleSheet xmlns="http://schemas.openxmlformats.org/spreadsheetml/2006/main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  <numFmt numFmtId="165" formatCode="#,##0.00&quot;$&quot;"/>
    <numFmt numFmtId="166" formatCode="#,##0&quot; Kč&quot;"/>
  </numFmts>
  <fonts count="1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u/>
      <sz val="15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2" fillId="4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64" fontId="0" fillId="0" borderId="0" xfId="0" applyNumberFormat="1" applyAlignment="1">
      <alignment horizontal="right" vertical="top"/>
    </xf>
    <xf numFmtId="0" fontId="3" fillId="5" borderId="4" xfId="0" applyFont="1" applyFill="1" applyBorder="1" applyAlignment="1">
      <alignment horizontal="left" vertical="top"/>
    </xf>
    <xf numFmtId="0" fontId="3" fillId="5" borderId="4" xfId="0" applyFont="1" applyFill="1" applyBorder="1" applyAlignment="1">
      <alignment horizontal="left" vertical="top" wrapText="1"/>
    </xf>
    <xf numFmtId="0" fontId="0" fillId="6" borderId="4" xfId="0" applyFill="1" applyBorder="1" applyAlignment="1">
      <alignment horizontal="left" vertical="top" wrapText="1"/>
    </xf>
    <xf numFmtId="44" fontId="1" fillId="3" borderId="4" xfId="1" applyNumberFormat="1" applyBorder="1" applyAlignment="1">
      <alignment horizontal="left" vertical="top" wrapText="1"/>
    </xf>
    <xf numFmtId="44" fontId="0" fillId="6" borderId="4" xfId="0" applyNumberFormat="1" applyFill="1" applyBorder="1" applyAlignment="1">
      <alignment horizontal="left" vertical="top" wrapText="1"/>
    </xf>
    <xf numFmtId="0" fontId="0" fillId="6" borderId="0" xfId="0" applyFill="1" applyAlignment="1">
      <alignment horizontal="left" vertical="top" wrapText="1"/>
    </xf>
    <xf numFmtId="165" fontId="5" fillId="5" borderId="4" xfId="0" applyNumberFormat="1" applyFont="1" applyFill="1" applyBorder="1" applyAlignment="1">
      <alignment horizontal="left" vertical="top" wrapText="1"/>
    </xf>
    <xf numFmtId="0" fontId="0" fillId="6" borderId="4" xfId="0" applyFill="1" applyBorder="1" applyAlignment="1">
      <alignment horizontal="left" vertical="top"/>
    </xf>
    <xf numFmtId="44" fontId="0" fillId="0" borderId="4" xfId="0" applyNumberFormat="1" applyBorder="1" applyAlignment="1">
      <alignment horizontal="left" vertical="top" wrapText="1"/>
    </xf>
    <xf numFmtId="0" fontId="4" fillId="6" borderId="0" xfId="0" applyFont="1" applyFill="1" applyAlignment="1">
      <alignment horizontal="left" vertical="top" wrapText="1"/>
    </xf>
    <xf numFmtId="44" fontId="4" fillId="7" borderId="7" xfId="0" applyNumberFormat="1" applyFont="1" applyFill="1" applyBorder="1" applyAlignment="1">
      <alignment horizontal="left" vertical="top" wrapText="1"/>
    </xf>
    <xf numFmtId="42" fontId="4" fillId="8" borderId="3" xfId="0" applyNumberFormat="1" applyFont="1" applyFill="1" applyBorder="1" applyAlignment="1">
      <alignment horizontal="right" vertical="top"/>
    </xf>
    <xf numFmtId="165" fontId="5" fillId="5" borderId="4" xfId="0" applyNumberFormat="1" applyFont="1" applyFill="1" applyBorder="1" applyAlignment="1">
      <alignment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center"/>
    </xf>
    <xf numFmtId="0" fontId="4" fillId="5" borderId="9" xfId="0" applyFont="1" applyFill="1" applyBorder="1" applyAlignment="1">
      <alignment horizontal="left" vertical="center"/>
    </xf>
    <xf numFmtId="44" fontId="4" fillId="5" borderId="10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4" fontId="4" fillId="2" borderId="0" xfId="0" applyNumberFormat="1" applyFont="1" applyFill="1" applyAlignment="1">
      <alignment horizontal="left" vertical="top" wrapText="1"/>
    </xf>
    <xf numFmtId="44" fontId="4" fillId="7" borderId="7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44" fontId="4" fillId="8" borderId="3" xfId="0" applyNumberFormat="1" applyFont="1" applyFill="1" applyBorder="1" applyAlignment="1">
      <alignment vertical="top" wrapText="1"/>
    </xf>
    <xf numFmtId="0" fontId="0" fillId="6" borderId="4" xfId="0" applyFill="1" applyBorder="1" applyAlignment="1">
      <alignment vertical="top" wrapText="1"/>
    </xf>
    <xf numFmtId="0" fontId="4" fillId="5" borderId="13" xfId="0" applyFont="1" applyFill="1" applyBorder="1" applyAlignment="1">
      <alignment vertical="center"/>
    </xf>
    <xf numFmtId="0" fontId="4" fillId="5" borderId="14" xfId="0" applyFont="1" applyFill="1" applyBorder="1" applyAlignment="1">
      <alignment vertical="center"/>
    </xf>
    <xf numFmtId="44" fontId="4" fillId="5" borderId="15" xfId="0" applyNumberFormat="1" applyFont="1" applyFill="1" applyBorder="1" applyAlignment="1">
      <alignment vertical="center"/>
    </xf>
    <xf numFmtId="0" fontId="2" fillId="4" borderId="4" xfId="2" applyBorder="1" applyAlignment="1">
      <alignment horizontal="left" vertical="top" wrapText="1"/>
    </xf>
    <xf numFmtId="44" fontId="2" fillId="4" borderId="4" xfId="2" applyNumberFormat="1" applyBorder="1" applyAlignment="1">
      <alignment horizontal="left" vertical="top" wrapText="1"/>
    </xf>
    <xf numFmtId="0" fontId="2" fillId="4" borderId="4" xfId="2" applyBorder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166" fontId="0" fillId="0" borderId="0" xfId="0" applyNumberForma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4" fillId="7" borderId="1" xfId="0" applyFont="1" applyFill="1" applyBorder="1" applyAlignment="1">
      <alignment horizontal="left" vertical="top" wrapText="1"/>
    </xf>
    <xf numFmtId="0" fontId="4" fillId="7" borderId="1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0" fontId="4" fillId="8" borderId="11" xfId="0" applyFont="1" applyFill="1" applyBorder="1" applyAlignment="1">
      <alignment horizontal="left" vertical="top" wrapText="1"/>
    </xf>
    <xf numFmtId="0" fontId="4" fillId="8" borderId="12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4" fillId="7" borderId="5" xfId="0" applyFont="1" applyFill="1" applyBorder="1" applyAlignment="1">
      <alignment horizontal="left" vertical="top" wrapText="1"/>
    </xf>
    <xf numFmtId="0" fontId="4" fillId="7" borderId="6" xfId="0" applyFont="1" applyFill="1" applyBorder="1" applyAlignment="1">
      <alignment horizontal="left" vertical="top" wrapText="1"/>
    </xf>
    <xf numFmtId="0" fontId="4" fillId="8" borderId="8" xfId="0" applyFont="1" applyFill="1" applyBorder="1" applyAlignment="1">
      <alignment horizontal="left" vertical="top" wrapText="1"/>
    </xf>
    <xf numFmtId="0" fontId="4" fillId="8" borderId="2" xfId="0" applyFont="1" applyFill="1" applyBorder="1" applyAlignment="1">
      <alignment horizontal="left" vertical="top" wrapText="1"/>
    </xf>
  </cellXfs>
  <cellStyles count="3">
    <cellStyle name="Neutrální" xfId="2" builtinId="28"/>
    <cellStyle name="normální" xfId="0" builtinId="0"/>
    <cellStyle name="Správně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MJ24"/>
  <sheetViews>
    <sheetView tabSelected="1" zoomScale="115" zoomScaleNormal="115" workbookViewId="0">
      <selection activeCell="E6" sqref="E6"/>
    </sheetView>
  </sheetViews>
  <sheetFormatPr defaultColWidth="9.140625" defaultRowHeight="15"/>
  <cols>
    <col min="1" max="1" width="19.42578125" style="2" customWidth="1"/>
    <col min="2" max="2" width="17.140625" style="1" customWidth="1"/>
    <col min="3" max="3" width="49" style="2" customWidth="1"/>
    <col min="4" max="4" width="30.85546875" style="1" customWidth="1"/>
    <col min="5" max="5" width="26.7109375" style="1" customWidth="1"/>
    <col min="6" max="6" width="20.140625" style="2" customWidth="1"/>
    <col min="7" max="8" width="19.42578125" style="2" customWidth="1"/>
    <col min="9" max="16384" width="9.140625" style="2"/>
  </cols>
  <sheetData>
    <row r="1" spans="1:1024" customFormat="1" ht="15.75">
      <c r="A1" s="37" t="s">
        <v>183</v>
      </c>
      <c r="B1" s="33"/>
      <c r="C1" s="2"/>
      <c r="D1" s="1"/>
      <c r="E1" s="1"/>
      <c r="F1" s="1"/>
      <c r="G1" s="1"/>
      <c r="H1" s="1"/>
      <c r="I1" s="34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</row>
    <row r="2" spans="1:1024" customFormat="1" ht="19.5">
      <c r="A2" s="35" t="s">
        <v>180</v>
      </c>
      <c r="B2" s="36"/>
      <c r="C2" s="2"/>
      <c r="D2" s="1"/>
      <c r="E2" s="1"/>
      <c r="F2" s="1"/>
      <c r="G2" s="1"/>
      <c r="H2" s="1"/>
      <c r="I2" s="3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</row>
    <row r="3" spans="1:1024" customFormat="1">
      <c r="A3" s="2" t="s">
        <v>181</v>
      </c>
      <c r="B3" s="1"/>
      <c r="C3" s="2"/>
      <c r="D3" s="1"/>
      <c r="E3" s="1"/>
      <c r="F3" s="1"/>
      <c r="G3" s="1"/>
      <c r="H3" s="1"/>
      <c r="I3" s="3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</row>
    <row r="4" spans="1:1024" customFormat="1">
      <c r="A4" s="43" t="s">
        <v>182</v>
      </c>
      <c r="B4" s="43"/>
      <c r="C4" s="43"/>
      <c r="D4" s="43"/>
      <c r="E4" s="43"/>
      <c r="F4" s="43"/>
      <c r="G4" s="43"/>
      <c r="H4" s="43"/>
      <c r="I4" s="4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2"/>
    </row>
    <row r="5" spans="1:1024" ht="25.5">
      <c r="A5" s="4" t="s">
        <v>3</v>
      </c>
      <c r="B5" s="5" t="s">
        <v>2</v>
      </c>
      <c r="C5" s="5" t="s">
        <v>4</v>
      </c>
      <c r="D5" s="5" t="s">
        <v>5</v>
      </c>
      <c r="E5" s="5" t="s">
        <v>74</v>
      </c>
      <c r="F5" s="10" t="s">
        <v>6</v>
      </c>
      <c r="G5" s="10" t="s">
        <v>0</v>
      </c>
      <c r="H5" s="10" t="s">
        <v>7</v>
      </c>
    </row>
    <row r="6" spans="1:1024" ht="45">
      <c r="A6" s="11" t="s">
        <v>54</v>
      </c>
      <c r="B6" s="6" t="s">
        <v>16</v>
      </c>
      <c r="C6" s="6" t="s">
        <v>162</v>
      </c>
      <c r="D6" s="6" t="s">
        <v>161</v>
      </c>
      <c r="E6" s="6"/>
      <c r="F6" s="7">
        <v>0</v>
      </c>
      <c r="G6" s="12">
        <f>F6*0.21</f>
        <v>0</v>
      </c>
      <c r="H6" s="8">
        <f>F6++G6</f>
        <v>0</v>
      </c>
    </row>
    <row r="7" spans="1:1024" ht="106.35" customHeight="1">
      <c r="A7" s="11" t="s">
        <v>55</v>
      </c>
      <c r="B7" s="6" t="s">
        <v>56</v>
      </c>
      <c r="C7" s="6" t="s">
        <v>135</v>
      </c>
      <c r="D7" s="6" t="s">
        <v>136</v>
      </c>
      <c r="E7" s="6" t="s">
        <v>75</v>
      </c>
      <c r="F7" s="7">
        <v>0</v>
      </c>
      <c r="G7" s="12">
        <f t="shared" ref="G7" si="0">F7*0.21</f>
        <v>0</v>
      </c>
      <c r="H7" s="8">
        <f t="shared" ref="H7" si="1">F7++G7</f>
        <v>0</v>
      </c>
    </row>
    <row r="8" spans="1:1024" ht="30">
      <c r="A8" s="11" t="s">
        <v>163</v>
      </c>
      <c r="B8" s="6" t="s">
        <v>20</v>
      </c>
      <c r="C8" s="6" t="s">
        <v>164</v>
      </c>
      <c r="D8" s="6" t="s">
        <v>165</v>
      </c>
      <c r="E8" s="6"/>
      <c r="F8" s="7">
        <v>0</v>
      </c>
      <c r="G8" s="12">
        <f>F8*0.21</f>
        <v>0</v>
      </c>
      <c r="H8" s="8">
        <f>F8+G8</f>
        <v>0</v>
      </c>
    </row>
    <row r="9" spans="1:1024" ht="105" customHeight="1">
      <c r="A9" s="11" t="s">
        <v>57</v>
      </c>
      <c r="B9" s="6" t="s">
        <v>58</v>
      </c>
      <c r="C9" s="6" t="s">
        <v>137</v>
      </c>
      <c r="D9" s="6" t="s">
        <v>138</v>
      </c>
      <c r="E9" s="6"/>
      <c r="F9" s="7">
        <v>0</v>
      </c>
      <c r="G9" s="12">
        <f t="shared" ref="G9:G21" si="2">F9*0.21</f>
        <v>0</v>
      </c>
      <c r="H9" s="8">
        <f t="shared" ref="H9:H21" si="3">F9+G9</f>
        <v>0</v>
      </c>
    </row>
    <row r="10" spans="1:1024" ht="90">
      <c r="A10" s="11" t="s">
        <v>59</v>
      </c>
      <c r="B10" s="6" t="s">
        <v>56</v>
      </c>
      <c r="C10" s="6" t="s">
        <v>139</v>
      </c>
      <c r="D10" s="6" t="s">
        <v>140</v>
      </c>
      <c r="E10" s="6"/>
      <c r="F10" s="7">
        <v>0</v>
      </c>
      <c r="G10" s="12">
        <f t="shared" si="2"/>
        <v>0</v>
      </c>
      <c r="H10" s="8">
        <f t="shared" si="3"/>
        <v>0</v>
      </c>
    </row>
    <row r="11" spans="1:1024" ht="75">
      <c r="A11" s="11" t="s">
        <v>61</v>
      </c>
      <c r="B11" s="6" t="s">
        <v>62</v>
      </c>
      <c r="C11" s="6" t="s">
        <v>142</v>
      </c>
      <c r="D11" s="6" t="s">
        <v>146</v>
      </c>
      <c r="E11" s="6" t="s">
        <v>141</v>
      </c>
      <c r="F11" s="7">
        <v>0</v>
      </c>
      <c r="G11" s="12">
        <f t="shared" si="2"/>
        <v>0</v>
      </c>
      <c r="H11" s="8">
        <f t="shared" si="3"/>
        <v>0</v>
      </c>
    </row>
    <row r="12" spans="1:1024" ht="105">
      <c r="A12" s="11" t="s">
        <v>60</v>
      </c>
      <c r="B12" s="6" t="s">
        <v>56</v>
      </c>
      <c r="C12" s="6" t="s">
        <v>144</v>
      </c>
      <c r="D12" s="6" t="s">
        <v>143</v>
      </c>
      <c r="E12" s="6" t="s">
        <v>145</v>
      </c>
      <c r="F12" s="7">
        <v>0</v>
      </c>
      <c r="G12" s="12">
        <f t="shared" si="2"/>
        <v>0</v>
      </c>
      <c r="H12" s="8">
        <f t="shared" si="3"/>
        <v>0</v>
      </c>
    </row>
    <row r="13" spans="1:1024" ht="139.35" customHeight="1">
      <c r="A13" s="11" t="s">
        <v>63</v>
      </c>
      <c r="B13" s="6" t="s">
        <v>64</v>
      </c>
      <c r="C13" s="6" t="s">
        <v>147</v>
      </c>
      <c r="D13" s="6" t="s">
        <v>150</v>
      </c>
      <c r="E13" s="6"/>
      <c r="F13" s="7">
        <v>0</v>
      </c>
      <c r="G13" s="12">
        <f t="shared" si="2"/>
        <v>0</v>
      </c>
      <c r="H13" s="8">
        <f t="shared" si="3"/>
        <v>0</v>
      </c>
    </row>
    <row r="14" spans="1:1024" ht="102" customHeight="1">
      <c r="A14" s="11" t="s">
        <v>65</v>
      </c>
      <c r="B14" s="6" t="s">
        <v>66</v>
      </c>
      <c r="C14" s="6" t="s">
        <v>148</v>
      </c>
      <c r="D14" s="6" t="s">
        <v>151</v>
      </c>
      <c r="E14" s="6" t="s">
        <v>149</v>
      </c>
      <c r="F14" s="7">
        <v>0</v>
      </c>
      <c r="G14" s="12">
        <f t="shared" si="2"/>
        <v>0</v>
      </c>
      <c r="H14" s="8">
        <f t="shared" si="3"/>
        <v>0</v>
      </c>
    </row>
    <row r="15" spans="1:1024" ht="102.75" customHeight="1">
      <c r="A15" s="11" t="s">
        <v>67</v>
      </c>
      <c r="B15" s="6" t="s">
        <v>56</v>
      </c>
      <c r="C15" s="6" t="s">
        <v>135</v>
      </c>
      <c r="D15" s="6" t="s">
        <v>152</v>
      </c>
      <c r="E15" s="6" t="s">
        <v>76</v>
      </c>
      <c r="F15" s="7">
        <v>0</v>
      </c>
      <c r="G15" s="12">
        <f t="shared" si="2"/>
        <v>0</v>
      </c>
      <c r="H15" s="8">
        <f t="shared" si="3"/>
        <v>0</v>
      </c>
    </row>
    <row r="16" spans="1:1024" ht="45">
      <c r="A16" s="11" t="s">
        <v>68</v>
      </c>
      <c r="B16" s="6" t="s">
        <v>69</v>
      </c>
      <c r="C16" s="6" t="s">
        <v>153</v>
      </c>
      <c r="D16" s="6" t="s">
        <v>154</v>
      </c>
      <c r="E16" s="6"/>
      <c r="F16" s="7">
        <v>0</v>
      </c>
      <c r="G16" s="12">
        <f t="shared" si="2"/>
        <v>0</v>
      </c>
      <c r="H16" s="8">
        <f t="shared" si="3"/>
        <v>0</v>
      </c>
    </row>
    <row r="17" spans="1:8" ht="104.1" customHeight="1">
      <c r="A17" s="11" t="s">
        <v>70</v>
      </c>
      <c r="B17" s="6" t="s">
        <v>56</v>
      </c>
      <c r="C17" s="6" t="s">
        <v>135</v>
      </c>
      <c r="D17" s="6" t="s">
        <v>155</v>
      </c>
      <c r="E17" s="6" t="s">
        <v>77</v>
      </c>
      <c r="F17" s="7">
        <v>0</v>
      </c>
      <c r="G17" s="12">
        <f t="shared" si="2"/>
        <v>0</v>
      </c>
      <c r="H17" s="8">
        <f t="shared" si="3"/>
        <v>0</v>
      </c>
    </row>
    <row r="18" spans="1:8" ht="90">
      <c r="A18" s="11" t="s">
        <v>71</v>
      </c>
      <c r="B18" s="6" t="s">
        <v>72</v>
      </c>
      <c r="C18" s="6" t="s">
        <v>156</v>
      </c>
      <c r="D18" s="6" t="s">
        <v>157</v>
      </c>
      <c r="E18" s="6"/>
      <c r="F18" s="7">
        <v>0</v>
      </c>
      <c r="G18" s="12">
        <f t="shared" si="2"/>
        <v>0</v>
      </c>
      <c r="H18" s="8">
        <f t="shared" si="3"/>
        <v>0</v>
      </c>
    </row>
    <row r="19" spans="1:8" ht="104.45" customHeight="1">
      <c r="A19" s="11" t="s">
        <v>73</v>
      </c>
      <c r="B19" s="6" t="s">
        <v>56</v>
      </c>
      <c r="C19" s="6" t="s">
        <v>158</v>
      </c>
      <c r="D19" s="6"/>
      <c r="E19" s="6" t="s">
        <v>80</v>
      </c>
      <c r="F19" s="7">
        <v>0</v>
      </c>
      <c r="G19" s="12">
        <f t="shared" si="2"/>
        <v>0</v>
      </c>
      <c r="H19" s="8">
        <f t="shared" si="3"/>
        <v>0</v>
      </c>
    </row>
    <row r="20" spans="1:8">
      <c r="A20" s="11"/>
      <c r="B20" s="6"/>
      <c r="C20" s="30" t="s">
        <v>189</v>
      </c>
      <c r="D20" s="30"/>
      <c r="E20" s="30"/>
      <c r="F20" s="31">
        <v>0</v>
      </c>
      <c r="G20" s="12">
        <f t="shared" si="2"/>
        <v>0</v>
      </c>
      <c r="H20" s="8">
        <f t="shared" si="3"/>
        <v>0</v>
      </c>
    </row>
    <row r="21" spans="1:8" ht="56.1" customHeight="1">
      <c r="A21" s="11"/>
      <c r="B21" s="26"/>
      <c r="C21" s="32" t="s">
        <v>178</v>
      </c>
      <c r="D21" s="30"/>
      <c r="E21" s="30"/>
      <c r="F21" s="31">
        <v>0</v>
      </c>
      <c r="G21" s="12">
        <f t="shared" si="2"/>
        <v>0</v>
      </c>
      <c r="H21" s="8">
        <f t="shared" si="3"/>
        <v>0</v>
      </c>
    </row>
    <row r="22" spans="1:8" ht="19.5" thickBot="1">
      <c r="D22" s="27" t="s">
        <v>8</v>
      </c>
      <c r="E22" s="28"/>
      <c r="F22" s="29">
        <f>SUM(F6:F21)</f>
        <v>0</v>
      </c>
      <c r="G22" s="13"/>
      <c r="H22" s="9"/>
    </row>
    <row r="23" spans="1:8" ht="19.5" thickBot="1">
      <c r="D23" s="38" t="s">
        <v>9</v>
      </c>
      <c r="E23" s="39"/>
      <c r="F23" s="39"/>
      <c r="G23" s="14">
        <f>SUM(G6:G22)</f>
        <v>0</v>
      </c>
      <c r="H23" s="3"/>
    </row>
    <row r="24" spans="1:8" ht="19.5" thickBot="1">
      <c r="D24" s="40" t="s">
        <v>10</v>
      </c>
      <c r="E24" s="41"/>
      <c r="F24" s="41"/>
      <c r="G24" s="42"/>
      <c r="H24" s="15">
        <f>SUM(H6:H23)</f>
        <v>0</v>
      </c>
    </row>
  </sheetData>
  <mergeCells count="3">
    <mergeCell ref="D23:F23"/>
    <mergeCell ref="D24:G24"/>
    <mergeCell ref="A4:I4"/>
  </mergeCells>
  <pageMargins left="0.70866141732283472" right="0.70866141732283472" top="0.78740157480314965" bottom="0.78740157480314965" header="0.31496062992125984" footer="0.31496062992125984"/>
  <pageSetup paperSize="8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MJ43"/>
  <sheetViews>
    <sheetView topLeftCell="A32" workbookViewId="0">
      <selection activeCell="F18" sqref="F18"/>
    </sheetView>
  </sheetViews>
  <sheetFormatPr defaultColWidth="9.140625" defaultRowHeight="15"/>
  <cols>
    <col min="1" max="1" width="19.42578125" style="2" customWidth="1"/>
    <col min="2" max="2" width="17.140625" style="1" customWidth="1"/>
    <col min="3" max="3" width="49" style="2" customWidth="1"/>
    <col min="4" max="4" width="34.42578125" style="1" customWidth="1"/>
    <col min="5" max="5" width="34" style="1" customWidth="1"/>
    <col min="6" max="6" width="25" style="1" customWidth="1"/>
    <col min="7" max="7" width="23.28515625" style="1" customWidth="1"/>
    <col min="8" max="8" width="27.7109375" style="3" customWidth="1"/>
    <col min="9" max="16384" width="9.140625" style="2"/>
  </cols>
  <sheetData>
    <row r="1" spans="1:1024" customFormat="1" ht="15.75">
      <c r="A1" s="37" t="s">
        <v>183</v>
      </c>
      <c r="B1" s="33"/>
      <c r="C1" s="2"/>
      <c r="D1" s="1"/>
      <c r="E1" s="1"/>
      <c r="F1" s="1"/>
      <c r="G1" s="1"/>
      <c r="H1" s="1"/>
      <c r="I1" s="34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</row>
    <row r="2" spans="1:1024" customFormat="1" ht="19.5">
      <c r="A2" s="35" t="s">
        <v>180</v>
      </c>
      <c r="B2" s="36"/>
      <c r="C2" s="2"/>
      <c r="D2" s="1"/>
      <c r="E2" s="1"/>
      <c r="F2" s="1"/>
      <c r="G2" s="1"/>
      <c r="H2" s="1"/>
      <c r="I2" s="3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</row>
    <row r="3" spans="1:1024" customFormat="1">
      <c r="A3" s="2" t="s">
        <v>181</v>
      </c>
      <c r="B3" s="1"/>
      <c r="C3" s="2"/>
      <c r="D3" s="1"/>
      <c r="E3" s="1"/>
      <c r="F3" s="1"/>
      <c r="G3" s="1"/>
      <c r="H3" s="1"/>
      <c r="I3" s="3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</row>
    <row r="4" spans="1:1024" customFormat="1">
      <c r="A4" s="43" t="s">
        <v>182</v>
      </c>
      <c r="B4" s="43"/>
      <c r="C4" s="43"/>
      <c r="D4" s="43"/>
      <c r="E4" s="43"/>
      <c r="F4" s="43"/>
      <c r="G4" s="43"/>
      <c r="H4" s="43"/>
      <c r="I4" s="43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  <c r="AMJ4" s="2"/>
    </row>
    <row r="5" spans="1:1024">
      <c r="A5" s="4" t="s">
        <v>3</v>
      </c>
      <c r="B5" s="5" t="s">
        <v>2</v>
      </c>
      <c r="C5" s="5" t="s">
        <v>4</v>
      </c>
      <c r="D5" s="5" t="s">
        <v>5</v>
      </c>
      <c r="E5" s="5" t="s">
        <v>11</v>
      </c>
      <c r="F5" s="16" t="s">
        <v>1</v>
      </c>
      <c r="G5" s="16" t="s">
        <v>0</v>
      </c>
      <c r="H5" s="16" t="s">
        <v>12</v>
      </c>
    </row>
    <row r="6" spans="1:1024" ht="45">
      <c r="A6" s="11" t="s">
        <v>15</v>
      </c>
      <c r="B6" s="6" t="s">
        <v>16</v>
      </c>
      <c r="C6" s="6" t="s">
        <v>159</v>
      </c>
      <c r="D6" s="6" t="s">
        <v>160</v>
      </c>
      <c r="E6" s="6"/>
      <c r="F6" s="7">
        <v>0</v>
      </c>
      <c r="G6" s="8">
        <f>F6*0.21</f>
        <v>0</v>
      </c>
      <c r="H6" s="8">
        <f>F6+G6</f>
        <v>0</v>
      </c>
    </row>
    <row r="7" spans="1:1024" ht="47.1" customHeight="1">
      <c r="A7" s="11" t="s">
        <v>166</v>
      </c>
      <c r="B7" s="6" t="s">
        <v>168</v>
      </c>
      <c r="C7" s="6" t="s">
        <v>169</v>
      </c>
      <c r="D7" s="6"/>
      <c r="E7"/>
      <c r="F7" s="7">
        <v>0</v>
      </c>
      <c r="G7" s="8">
        <f t="shared" ref="G7:G36" si="0">F7*0.21</f>
        <v>0</v>
      </c>
      <c r="H7" s="8">
        <f t="shared" ref="H7:H36" si="1">F7+G7</f>
        <v>0</v>
      </c>
    </row>
    <row r="8" spans="1:1024" ht="105.75" customHeight="1">
      <c r="A8" s="11" t="s">
        <v>167</v>
      </c>
      <c r="B8" s="6" t="s">
        <v>170</v>
      </c>
      <c r="C8" s="6" t="s">
        <v>172</v>
      </c>
      <c r="D8" s="6"/>
      <c r="E8" s="6" t="s">
        <v>171</v>
      </c>
      <c r="F8" s="7">
        <v>0</v>
      </c>
      <c r="G8" s="8">
        <f t="shared" si="0"/>
        <v>0</v>
      </c>
      <c r="H8" s="8">
        <f t="shared" si="1"/>
        <v>0</v>
      </c>
    </row>
    <row r="9" spans="1:1024" ht="105.75" customHeight="1">
      <c r="A9" s="11" t="s">
        <v>176</v>
      </c>
      <c r="B9" s="6" t="s">
        <v>177</v>
      </c>
      <c r="C9" s="6" t="s">
        <v>184</v>
      </c>
      <c r="D9" s="6"/>
      <c r="E9" t="s">
        <v>185</v>
      </c>
      <c r="F9" s="7">
        <v>0</v>
      </c>
      <c r="G9" s="8">
        <f t="shared" si="0"/>
        <v>0</v>
      </c>
      <c r="H9" s="8">
        <f t="shared" si="1"/>
        <v>0</v>
      </c>
    </row>
    <row r="10" spans="1:1024" ht="90" customHeight="1">
      <c r="A10" s="11" t="s">
        <v>17</v>
      </c>
      <c r="B10" s="6" t="s">
        <v>40</v>
      </c>
      <c r="C10" s="6" t="s">
        <v>88</v>
      </c>
      <c r="D10" s="6" t="s">
        <v>89</v>
      </c>
      <c r="E10" s="6" t="s">
        <v>78</v>
      </c>
      <c r="F10" s="7">
        <v>0</v>
      </c>
      <c r="G10" s="8">
        <f t="shared" si="0"/>
        <v>0</v>
      </c>
      <c r="H10" s="8">
        <f t="shared" si="1"/>
        <v>0</v>
      </c>
    </row>
    <row r="11" spans="1:1024" ht="60">
      <c r="A11" s="11" t="s">
        <v>19</v>
      </c>
      <c r="B11" s="6" t="s">
        <v>20</v>
      </c>
      <c r="C11" s="6" t="s">
        <v>90</v>
      </c>
      <c r="D11" s="6" t="s">
        <v>91</v>
      </c>
      <c r="E11" s="6"/>
      <c r="F11" s="7">
        <v>0</v>
      </c>
      <c r="G11" s="8">
        <f t="shared" si="0"/>
        <v>0</v>
      </c>
      <c r="H11" s="8">
        <f t="shared" si="1"/>
        <v>0</v>
      </c>
    </row>
    <row r="12" spans="1:1024" ht="60">
      <c r="A12" s="11" t="s">
        <v>21</v>
      </c>
      <c r="B12" s="6" t="s">
        <v>132</v>
      </c>
      <c r="C12" s="6" t="s">
        <v>133</v>
      </c>
      <c r="D12" s="6" t="s">
        <v>134</v>
      </c>
      <c r="E12" s="6" t="s">
        <v>81</v>
      </c>
      <c r="F12" s="7">
        <v>0</v>
      </c>
      <c r="G12" s="8">
        <f t="shared" si="0"/>
        <v>0</v>
      </c>
      <c r="H12" s="8">
        <f t="shared" si="1"/>
        <v>0</v>
      </c>
    </row>
    <row r="13" spans="1:1024" ht="90">
      <c r="A13" s="11" t="s">
        <v>22</v>
      </c>
      <c r="B13" s="6" t="s">
        <v>18</v>
      </c>
      <c r="C13" s="6" t="s">
        <v>92</v>
      </c>
      <c r="D13" s="6" t="s">
        <v>100</v>
      </c>
      <c r="E13" s="6"/>
      <c r="F13" s="7">
        <v>0</v>
      </c>
      <c r="G13" s="8">
        <f t="shared" si="0"/>
        <v>0</v>
      </c>
      <c r="H13" s="8">
        <f t="shared" si="1"/>
        <v>0</v>
      </c>
    </row>
    <row r="14" spans="1:1024" ht="45">
      <c r="A14" s="11" t="s">
        <v>23</v>
      </c>
      <c r="B14" s="6" t="s">
        <v>24</v>
      </c>
      <c r="C14" s="6" t="s">
        <v>130</v>
      </c>
      <c r="D14" s="6" t="s">
        <v>131</v>
      </c>
      <c r="E14" s="6"/>
      <c r="F14" s="7">
        <v>0</v>
      </c>
      <c r="G14" s="8">
        <f t="shared" si="0"/>
        <v>0</v>
      </c>
      <c r="H14" s="8">
        <f t="shared" si="1"/>
        <v>0</v>
      </c>
    </row>
    <row r="15" spans="1:1024" ht="104.1" customHeight="1">
      <c r="A15" s="11" t="s">
        <v>25</v>
      </c>
      <c r="B15" s="6" t="s">
        <v>40</v>
      </c>
      <c r="C15" s="6" t="s">
        <v>93</v>
      </c>
      <c r="D15" s="6" t="s">
        <v>94</v>
      </c>
      <c r="E15" s="6" t="s">
        <v>82</v>
      </c>
      <c r="F15" s="7">
        <v>0</v>
      </c>
      <c r="G15" s="8">
        <f t="shared" si="0"/>
        <v>0</v>
      </c>
      <c r="H15" s="8">
        <f t="shared" si="1"/>
        <v>0</v>
      </c>
    </row>
    <row r="16" spans="1:1024" ht="60">
      <c r="A16" s="11" t="s">
        <v>26</v>
      </c>
      <c r="B16" s="6" t="s">
        <v>27</v>
      </c>
      <c r="C16" s="6" t="s">
        <v>90</v>
      </c>
      <c r="D16" s="6" t="s">
        <v>95</v>
      </c>
      <c r="E16" s="6"/>
      <c r="F16" s="7">
        <v>0</v>
      </c>
      <c r="G16" s="8">
        <f t="shared" si="0"/>
        <v>0</v>
      </c>
      <c r="H16" s="8">
        <f t="shared" si="1"/>
        <v>0</v>
      </c>
    </row>
    <row r="17" spans="1:9" ht="108" customHeight="1">
      <c r="A17" s="11" t="s">
        <v>28</v>
      </c>
      <c r="B17" s="6" t="s">
        <v>29</v>
      </c>
      <c r="C17" s="6" t="s">
        <v>96</v>
      </c>
      <c r="D17" s="6" t="s">
        <v>101</v>
      </c>
      <c r="E17" s="6" t="s">
        <v>108</v>
      </c>
      <c r="F17" s="7">
        <v>0</v>
      </c>
      <c r="G17" s="8">
        <f t="shared" si="0"/>
        <v>0</v>
      </c>
      <c r="H17" s="8">
        <f t="shared" si="1"/>
        <v>0</v>
      </c>
    </row>
    <row r="18" spans="1:9" ht="150">
      <c r="A18" s="11" t="s">
        <v>30</v>
      </c>
      <c r="B18" s="6" t="s">
        <v>31</v>
      </c>
      <c r="C18" s="6" t="s">
        <v>104</v>
      </c>
      <c r="D18" s="6" t="s">
        <v>129</v>
      </c>
      <c r="E18" s="6" t="s">
        <v>79</v>
      </c>
      <c r="F18" s="7">
        <v>0</v>
      </c>
      <c r="G18" s="8">
        <f t="shared" si="0"/>
        <v>0</v>
      </c>
      <c r="H18" s="8">
        <f t="shared" si="1"/>
        <v>0</v>
      </c>
    </row>
    <row r="19" spans="1:9" ht="90">
      <c r="A19" s="11" t="s">
        <v>32</v>
      </c>
      <c r="B19" s="6" t="s">
        <v>33</v>
      </c>
      <c r="C19" s="6" t="s">
        <v>98</v>
      </c>
      <c r="D19" s="6" t="s">
        <v>99</v>
      </c>
      <c r="E19" s="6" t="s">
        <v>84</v>
      </c>
      <c r="F19" s="7">
        <v>0</v>
      </c>
      <c r="G19" s="8">
        <f t="shared" si="0"/>
        <v>0</v>
      </c>
      <c r="H19" s="8">
        <f t="shared" si="1"/>
        <v>0</v>
      </c>
    </row>
    <row r="20" spans="1:9" ht="105">
      <c r="A20" s="11" t="s">
        <v>34</v>
      </c>
      <c r="B20" s="6" t="s">
        <v>29</v>
      </c>
      <c r="C20" s="6" t="s">
        <v>96</v>
      </c>
      <c r="D20" s="6" t="s">
        <v>101</v>
      </c>
      <c r="E20" s="6" t="s">
        <v>109</v>
      </c>
      <c r="F20" s="7">
        <v>0</v>
      </c>
      <c r="G20" s="8">
        <f t="shared" si="0"/>
        <v>0</v>
      </c>
      <c r="H20" s="8">
        <f t="shared" si="1"/>
        <v>0</v>
      </c>
    </row>
    <row r="21" spans="1:9" ht="120">
      <c r="A21" s="11" t="s">
        <v>35</v>
      </c>
      <c r="B21" s="6" t="s">
        <v>18</v>
      </c>
      <c r="C21" s="6" t="s">
        <v>13</v>
      </c>
      <c r="D21" s="6" t="s">
        <v>128</v>
      </c>
      <c r="E21" s="6" t="s">
        <v>83</v>
      </c>
      <c r="F21" s="7">
        <v>0</v>
      </c>
      <c r="G21" s="8">
        <f t="shared" si="0"/>
        <v>0</v>
      </c>
      <c r="H21" s="8">
        <f t="shared" si="1"/>
        <v>0</v>
      </c>
    </row>
    <row r="22" spans="1:9" ht="45">
      <c r="A22" s="11" t="s">
        <v>188</v>
      </c>
      <c r="B22" s="6" t="s">
        <v>173</v>
      </c>
      <c r="C22" s="6" t="s">
        <v>174</v>
      </c>
      <c r="D22" s="6"/>
      <c r="E22" s="6" t="s">
        <v>175</v>
      </c>
      <c r="F22" s="7">
        <v>0</v>
      </c>
      <c r="G22" s="8">
        <f t="shared" si="0"/>
        <v>0</v>
      </c>
      <c r="H22" s="8">
        <f t="shared" si="1"/>
        <v>0</v>
      </c>
    </row>
    <row r="23" spans="1:9" ht="105" customHeight="1">
      <c r="A23" s="11" t="s">
        <v>36</v>
      </c>
      <c r="B23" s="6" t="s">
        <v>29</v>
      </c>
      <c r="C23" s="6" t="s">
        <v>96</v>
      </c>
      <c r="D23" s="6" t="s">
        <v>127</v>
      </c>
      <c r="E23" s="6" t="s">
        <v>110</v>
      </c>
      <c r="F23" s="7">
        <v>0</v>
      </c>
      <c r="G23" s="8">
        <f t="shared" si="0"/>
        <v>0</v>
      </c>
      <c r="H23" s="8">
        <f t="shared" si="1"/>
        <v>0</v>
      </c>
    </row>
    <row r="24" spans="1:9" ht="132.75" customHeight="1">
      <c r="A24" s="11" t="s">
        <v>37</v>
      </c>
      <c r="B24" s="6" t="s">
        <v>31</v>
      </c>
      <c r="C24" s="6" t="s">
        <v>103</v>
      </c>
      <c r="D24" s="6" t="s">
        <v>102</v>
      </c>
      <c r="E24" s="6" t="s">
        <v>85</v>
      </c>
      <c r="F24" s="7">
        <v>0</v>
      </c>
      <c r="G24" s="8">
        <f t="shared" si="0"/>
        <v>0</v>
      </c>
      <c r="H24" s="8">
        <f t="shared" si="1"/>
        <v>0</v>
      </c>
    </row>
    <row r="25" spans="1:9" ht="90">
      <c r="A25" s="11" t="s">
        <v>38</v>
      </c>
      <c r="B25" s="6" t="s">
        <v>33</v>
      </c>
      <c r="C25" s="6" t="s">
        <v>105</v>
      </c>
      <c r="D25" s="6" t="s">
        <v>106</v>
      </c>
      <c r="E25" s="6"/>
      <c r="F25" s="7">
        <v>0</v>
      </c>
      <c r="G25" s="8">
        <f t="shared" si="0"/>
        <v>0</v>
      </c>
      <c r="H25" s="8">
        <f t="shared" si="1"/>
        <v>0</v>
      </c>
    </row>
    <row r="26" spans="1:9" ht="105">
      <c r="A26" s="11" t="s">
        <v>39</v>
      </c>
      <c r="B26" s="6" t="s">
        <v>40</v>
      </c>
      <c r="C26" s="6" t="s">
        <v>107</v>
      </c>
      <c r="D26" s="6" t="s">
        <v>115</v>
      </c>
      <c r="E26" s="6" t="s">
        <v>86</v>
      </c>
      <c r="F26" s="7">
        <v>0</v>
      </c>
      <c r="G26" s="8">
        <f t="shared" si="0"/>
        <v>0</v>
      </c>
      <c r="H26" s="8">
        <f t="shared" si="1"/>
        <v>0</v>
      </c>
    </row>
    <row r="27" spans="1:9" ht="60">
      <c r="A27" s="11" t="s">
        <v>41</v>
      </c>
      <c r="B27" s="6" t="s">
        <v>20</v>
      </c>
      <c r="C27" s="6" t="s">
        <v>90</v>
      </c>
      <c r="D27" s="6" t="s">
        <v>112</v>
      </c>
      <c r="E27" s="6"/>
      <c r="F27" s="7">
        <v>0</v>
      </c>
      <c r="G27" s="8">
        <f t="shared" si="0"/>
        <v>0</v>
      </c>
      <c r="H27" s="8">
        <f t="shared" si="1"/>
        <v>0</v>
      </c>
    </row>
    <row r="28" spans="1:9" ht="105" customHeight="1">
      <c r="A28" s="11" t="s">
        <v>42</v>
      </c>
      <c r="B28" s="6" t="s">
        <v>29</v>
      </c>
      <c r="C28" s="6" t="s">
        <v>96</v>
      </c>
      <c r="D28" s="6" t="s">
        <v>111</v>
      </c>
      <c r="E28" s="6" t="s">
        <v>97</v>
      </c>
      <c r="F28" s="7">
        <v>0</v>
      </c>
      <c r="G28" s="8">
        <f t="shared" si="0"/>
        <v>0</v>
      </c>
      <c r="H28" s="8">
        <f t="shared" si="1"/>
        <v>0</v>
      </c>
    </row>
    <row r="29" spans="1:9" ht="101.1" customHeight="1">
      <c r="A29" s="6" t="s">
        <v>43</v>
      </c>
      <c r="B29" s="6" t="s">
        <v>113</v>
      </c>
      <c r="C29" s="6" t="s">
        <v>96</v>
      </c>
      <c r="D29" s="6" t="s">
        <v>111</v>
      </c>
      <c r="E29" s="6" t="s">
        <v>97</v>
      </c>
      <c r="F29" s="7">
        <v>0</v>
      </c>
      <c r="G29" s="8">
        <f t="shared" si="0"/>
        <v>0</v>
      </c>
      <c r="H29" s="8">
        <f t="shared" si="1"/>
        <v>0</v>
      </c>
      <c r="I29" s="1"/>
    </row>
    <row r="30" spans="1:9" ht="105" customHeight="1">
      <c r="A30" s="6" t="s">
        <v>44</v>
      </c>
      <c r="B30" s="6" t="s">
        <v>40</v>
      </c>
      <c r="C30" s="6" t="s">
        <v>93</v>
      </c>
      <c r="D30" s="6" t="s">
        <v>114</v>
      </c>
      <c r="E30" s="6" t="s">
        <v>87</v>
      </c>
      <c r="F30" s="7">
        <v>0</v>
      </c>
      <c r="G30" s="8">
        <f t="shared" si="0"/>
        <v>0</v>
      </c>
      <c r="H30" s="8">
        <f t="shared" si="1"/>
        <v>0</v>
      </c>
    </row>
    <row r="31" spans="1:9" ht="120">
      <c r="A31" s="6" t="s">
        <v>45</v>
      </c>
      <c r="B31" s="6" t="s">
        <v>20</v>
      </c>
      <c r="C31" s="6" t="s">
        <v>13</v>
      </c>
      <c r="D31" s="6" t="s">
        <v>126</v>
      </c>
      <c r="E31" s="6"/>
      <c r="F31" s="7">
        <v>0</v>
      </c>
      <c r="G31" s="8">
        <f t="shared" si="0"/>
        <v>0</v>
      </c>
      <c r="H31" s="8">
        <f t="shared" si="1"/>
        <v>0</v>
      </c>
    </row>
    <row r="32" spans="1:9" ht="134.1" customHeight="1">
      <c r="A32" s="6" t="s">
        <v>46</v>
      </c>
      <c r="B32" s="6" t="s">
        <v>31</v>
      </c>
      <c r="C32" s="6" t="s">
        <v>116</v>
      </c>
      <c r="D32" s="6" t="s">
        <v>117</v>
      </c>
      <c r="E32" s="6"/>
      <c r="F32" s="7">
        <v>0</v>
      </c>
      <c r="G32" s="8">
        <f t="shared" si="0"/>
        <v>0</v>
      </c>
      <c r="H32" s="8">
        <f t="shared" si="1"/>
        <v>0</v>
      </c>
    </row>
    <row r="33" spans="1:8" ht="90">
      <c r="A33" s="6" t="s">
        <v>47</v>
      </c>
      <c r="B33" s="6" t="s">
        <v>48</v>
      </c>
      <c r="C33" s="6" t="s">
        <v>118</v>
      </c>
      <c r="D33" s="6" t="s">
        <v>119</v>
      </c>
      <c r="E33" s="6"/>
      <c r="F33" s="7">
        <v>0</v>
      </c>
      <c r="G33" s="8">
        <f t="shared" si="0"/>
        <v>0</v>
      </c>
      <c r="H33" s="8">
        <f t="shared" si="1"/>
        <v>0</v>
      </c>
    </row>
    <row r="34" spans="1:8" ht="63" customHeight="1">
      <c r="A34" s="6" t="s">
        <v>49</v>
      </c>
      <c r="B34" s="6" t="s">
        <v>52</v>
      </c>
      <c r="C34" s="6" t="s">
        <v>121</v>
      </c>
      <c r="D34" s="6" t="s">
        <v>120</v>
      </c>
      <c r="E34" s="6"/>
      <c r="F34" s="7">
        <v>0</v>
      </c>
      <c r="G34" s="8">
        <f t="shared" si="0"/>
        <v>0</v>
      </c>
      <c r="H34" s="8">
        <f t="shared" si="1"/>
        <v>0</v>
      </c>
    </row>
    <row r="35" spans="1:8" ht="90">
      <c r="A35" s="6" t="s">
        <v>51</v>
      </c>
      <c r="B35" s="6" t="s">
        <v>50</v>
      </c>
      <c r="C35" s="6" t="s">
        <v>187</v>
      </c>
      <c r="D35" s="6" t="s">
        <v>124</v>
      </c>
      <c r="E35" s="6" t="s">
        <v>122</v>
      </c>
      <c r="F35" s="7">
        <v>0</v>
      </c>
      <c r="G35" s="8">
        <f t="shared" si="0"/>
        <v>0</v>
      </c>
      <c r="H35" s="8">
        <f t="shared" si="1"/>
        <v>0</v>
      </c>
    </row>
    <row r="36" spans="1:8" ht="120">
      <c r="A36" s="6" t="s">
        <v>53</v>
      </c>
      <c r="B36" s="6" t="s">
        <v>20</v>
      </c>
      <c r="C36" s="6" t="s">
        <v>13</v>
      </c>
      <c r="D36" s="6" t="s">
        <v>125</v>
      </c>
      <c r="E36" s="6" t="s">
        <v>123</v>
      </c>
      <c r="F36" s="7">
        <v>0</v>
      </c>
      <c r="G36" s="8">
        <f t="shared" si="0"/>
        <v>0</v>
      </c>
      <c r="H36" s="8">
        <f t="shared" si="1"/>
        <v>0</v>
      </c>
    </row>
    <row r="37" spans="1:8">
      <c r="A37" s="11"/>
      <c r="B37" s="6"/>
      <c r="C37" s="30" t="s">
        <v>186</v>
      </c>
      <c r="D37" s="30"/>
      <c r="E37" s="30"/>
      <c r="F37" s="31">
        <v>0</v>
      </c>
      <c r="G37" s="8">
        <f t="shared" ref="G37:G39" si="2">F37*0.21</f>
        <v>0</v>
      </c>
      <c r="H37" s="8">
        <f t="shared" ref="H37:H39" si="3">F37+G37</f>
        <v>0</v>
      </c>
    </row>
    <row r="38" spans="1:8">
      <c r="A38" s="11"/>
      <c r="B38" s="6"/>
      <c r="C38" s="30" t="s">
        <v>179</v>
      </c>
      <c r="D38" s="30"/>
      <c r="E38" s="30"/>
      <c r="F38" s="31">
        <v>0</v>
      </c>
      <c r="G38" s="8">
        <f t="shared" si="2"/>
        <v>0</v>
      </c>
      <c r="H38" s="8">
        <f t="shared" si="3"/>
        <v>0</v>
      </c>
    </row>
    <row r="39" spans="1:8">
      <c r="A39" s="11"/>
      <c r="B39" s="6"/>
      <c r="C39" s="30"/>
      <c r="D39" s="30"/>
      <c r="E39" s="30"/>
      <c r="F39" s="31"/>
      <c r="G39" s="8">
        <f t="shared" si="2"/>
        <v>0</v>
      </c>
      <c r="H39" s="8">
        <f t="shared" si="3"/>
        <v>0</v>
      </c>
    </row>
    <row r="40" spans="1:8">
      <c r="A40" s="11"/>
      <c r="B40" s="6"/>
      <c r="C40" s="6"/>
      <c r="D40" s="6"/>
      <c r="E40" s="6"/>
      <c r="F40" s="7"/>
      <c r="G40" s="8">
        <f t="shared" ref="G40" si="4">F40*0.21</f>
        <v>0</v>
      </c>
      <c r="H40" s="8">
        <f t="shared" ref="H40" si="5">F40+G40</f>
        <v>0</v>
      </c>
    </row>
    <row r="41" spans="1:8" ht="19.5" thickBot="1">
      <c r="C41" s="17"/>
      <c r="D41" s="18"/>
      <c r="E41" s="19" t="s">
        <v>14</v>
      </c>
      <c r="F41" s="20">
        <f>SUM(F6:F40)</f>
        <v>0</v>
      </c>
      <c r="G41" s="21"/>
      <c r="H41" s="22"/>
    </row>
    <row r="42" spans="1:8" ht="19.5" thickBot="1">
      <c r="E42" s="44" t="s">
        <v>9</v>
      </c>
      <c r="F42" s="45"/>
      <c r="G42" s="23">
        <f>SUM(G6:G41)</f>
        <v>0</v>
      </c>
      <c r="H42" s="24"/>
    </row>
    <row r="43" spans="1:8" ht="19.5" thickBot="1">
      <c r="E43" s="46" t="s">
        <v>10</v>
      </c>
      <c r="F43" s="47"/>
      <c r="G43" s="47"/>
      <c r="H43" s="25">
        <f>SUM(H6:H42)</f>
        <v>0</v>
      </c>
    </row>
  </sheetData>
  <mergeCells count="3">
    <mergeCell ref="E42:F42"/>
    <mergeCell ref="E43:G43"/>
    <mergeCell ref="A4:I4"/>
  </mergeCells>
  <pageMargins left="0.70866141732283472" right="0.70866141732283472" top="0.78740157480314965" bottom="0.78740157480314965" header="0.31496062992125984" footer="0.31496062992125984"/>
  <pageSetup paperSize="8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01 M_mobiliar 2NP</vt:lpstr>
      <vt:lpstr>02 M_mobiliar3NP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2022-04-28T13:42:00Z</cp:lastPrinted>
  <dcterms:created xsi:type="dcterms:W3CDTF">2017-06-02T08:23:59Z</dcterms:created>
  <dcterms:modified xsi:type="dcterms:W3CDTF">2025-05-21T08:45:38Z</dcterms:modified>
</cp:coreProperties>
</file>